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8_{52418DD9-1953-4370-ACC3-2093B4F1522A}" xr6:coauthVersionLast="47" xr6:coauthVersionMax="47" xr10:uidLastSave="{00000000-0000-0000-0000-000000000000}"/>
  <bookViews>
    <workbookView xWindow="-108" yWindow="-108" windowWidth="23256" windowHeight="14016" xr2:uid="{C89537B6-AB42-4360-AA68-15C12BFA9A67}"/>
  </bookViews>
  <sheets>
    <sheet name="Recap Generale" sheetId="1" r:id="rId1"/>
    <sheet name="Lot N°05 Page de garde" sheetId="2" r:id="rId2"/>
    <sheet name="Lot N°05 MENUISERIE EXTERIEURE" sheetId="3" r:id="rId3"/>
  </sheets>
  <definedNames>
    <definedName name="_xlnm.Print_Titles" localSheetId="2">'Lot N°05 MENUISERIE EXTERIEURE'!$1:$2</definedName>
    <definedName name="_xlnm.Print_Area" localSheetId="2">'Lot N°05 MENUISERIE EXTERIEURE'!$A$1:$F$124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4" i="1" s="1"/>
  <c r="E12" i="1"/>
  <c r="C12" i="1"/>
  <c r="C14" i="1" s="1"/>
  <c r="F122" i="3"/>
  <c r="F123" i="3" s="1"/>
  <c r="F121" i="3"/>
  <c r="B122" i="3"/>
  <c r="F117" i="3"/>
  <c r="F113" i="3"/>
  <c r="F110" i="3"/>
  <c r="F107" i="3"/>
  <c r="F104" i="3"/>
  <c r="F101" i="3"/>
  <c r="F98" i="3"/>
  <c r="F95" i="3"/>
  <c r="F92" i="3"/>
  <c r="F89" i="3"/>
  <c r="F86" i="3"/>
  <c r="F82" i="3"/>
  <c r="F78" i="3"/>
  <c r="F74" i="3"/>
  <c r="F70" i="3"/>
  <c r="F67" i="3"/>
  <c r="F64" i="3"/>
  <c r="F60" i="3"/>
  <c r="F56" i="3"/>
  <c r="F52" i="3"/>
  <c r="F44" i="3"/>
  <c r="F39" i="3"/>
  <c r="F34" i="3"/>
  <c r="F29" i="3"/>
  <c r="F25" i="3"/>
  <c r="F20" i="3"/>
  <c r="F16" i="3"/>
  <c r="F12" i="3"/>
  <c r="F8" i="3"/>
  <c r="E14" i="1"/>
</calcChain>
</file>

<file path=xl/sharedStrings.xml><?xml version="1.0" encoding="utf-8"?>
<sst xmlns="http://schemas.openxmlformats.org/spreadsheetml/2006/main" count="251" uniqueCount="168">
  <si>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</si>
  <si>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</si>
  <si>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</si>
  <si>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</si>
  <si>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</si>
  <si>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</si>
  <si>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</si>
  <si>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</si>
  <si>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</si>
  <si>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</si>
  <si>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</si>
  <si>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</si>
  <si>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N°05 MENUISERIE EXTERIEURE ALUMINIUM-OCCULTATION</t>
  </si>
  <si>
    <t xml:space="preserve">Total : </t>
  </si>
  <si>
    <t>U</t>
  </si>
  <si>
    <t>Quantité</t>
  </si>
  <si>
    <t>Prix en €</t>
  </si>
  <si>
    <t>Total en €</t>
  </si>
  <si>
    <t>CH2</t>
  </si>
  <si>
    <t>MENEX</t>
  </si>
  <si>
    <t>MENUISERIES EXTERIEURES</t>
  </si>
  <si>
    <t>CH3</t>
  </si>
  <si>
    <t>05.9</t>
  </si>
  <si>
    <t>BRISE SOLEIL, STORES ET RIDEAUX</t>
  </si>
  <si>
    <t>CH4</t>
  </si>
  <si>
    <t>05.9.1</t>
  </si>
  <si>
    <t>Brise soleil</t>
  </si>
  <si>
    <t>CH5</t>
  </si>
  <si>
    <t>05.9.1.1</t>
  </si>
  <si>
    <t>BRISE SOLEIL DE TYPE "METALUNIC" :</t>
  </si>
  <si>
    <t xml:space="preserve">05.9.1.1 1 </t>
  </si>
  <si>
    <t xml:space="preserve">U    </t>
  </si>
  <si>
    <t>ART</t>
  </si>
  <si>
    <t>JHSAA501</t>
  </si>
  <si>
    <t>Brise soleil extérieur à lames de 3,00 x ht 1,25 m</t>
  </si>
  <si>
    <t>Brise soleil extérieur à lames orientables (B.S.O.), pour baie de 3,00 x ht 1,25 m, y compris motorisation, raccordement à la boîte de branchement en attente et télécommande infrarouge à fixer au mur sur son support</t>
  </si>
  <si>
    <t>Nota : alimentation du moteur et boîte de branchement hors lot</t>
  </si>
  <si>
    <t>Repère - ME 112</t>
  </si>
  <si>
    <t xml:space="preserve">05.9.1.1 2 </t>
  </si>
  <si>
    <t>JHSAA502</t>
  </si>
  <si>
    <t>Brise soleil extérieur à lames de 1,55 x ht 1,25 m</t>
  </si>
  <si>
    <t>Brise soleil extérieur à lames orientables (B.S.O.), pour baie de 1,55 x ht 1,25 m, y compris motorisation, raccordement à la boîte de branchement en attente et télécommande infrarouge à fixer au mur sur son support</t>
  </si>
  <si>
    <t>Repère - ME 113 / ME 117</t>
  </si>
  <si>
    <t xml:space="preserve">05.9.1.1 3 </t>
  </si>
  <si>
    <t>JHSAA503</t>
  </si>
  <si>
    <t>Brise soleil extérieur à lames de 1,15 x ht 1,25 m</t>
  </si>
  <si>
    <t>Brise soleil extérieur à lames orientables (B.S.O.), pour baie de 1,15 x ht 1,25 m, y compris motorisation, raccordement à la boîte de branchement en attente et télécommande infrarouge à fixer au mur sur son support</t>
  </si>
  <si>
    <t>Repère - ME 114 / ME 115 / ME 116 / ME 118 / ME 119 / ME 120 / ME 126</t>
  </si>
  <si>
    <t xml:space="preserve">05.9.1.1 4 </t>
  </si>
  <si>
    <t>JHSAA504</t>
  </si>
  <si>
    <t>Brise soleil extérieur à lames de 2,35 x ht 2,10 m</t>
  </si>
  <si>
    <t>Brise soleil extérieur à lames orientables (B.S.O.), pour baie de 2,35 x ht 2,10 m, y compris motorisation, raccordement à la boîte de branchement en attente et télécommande infrarouge à fixer au mur sur son support</t>
  </si>
  <si>
    <t>Repère - ME 122</t>
  </si>
  <si>
    <t xml:space="preserve">05.9.1.1 5 </t>
  </si>
  <si>
    <t>JHSAA505</t>
  </si>
  <si>
    <t>Brise soleil extérieur à lames de 0,70 x ht 1,00 m</t>
  </si>
  <si>
    <t>Brise soleil extérieur à lames orientables (B.S.O.), pour baie de 0,70 x ht 1,00 m, y compris motorisation, raccordement à la boîte de branchement en attente et télécommande infrarouge à fixer au mur sur son support</t>
  </si>
  <si>
    <t>Repère - ME 123 / ME 125</t>
  </si>
  <si>
    <t xml:space="preserve">05.9.1.1 6 </t>
  </si>
  <si>
    <t>JHSAA506</t>
  </si>
  <si>
    <t>Brise soleil extérieur à lames de 0,60 x ht 1,60 m</t>
  </si>
  <si>
    <t>Brise soleil extérieur à lames orientables (B.S.O.), pour baie de 0,60 x ht 1,60 m, y compris motorisation, raccordement à la boîte de branchement en attente et télécommande infrarouge à fixer au mur sur son support</t>
  </si>
  <si>
    <t>Repère - ME 124</t>
  </si>
  <si>
    <t xml:space="preserve">05.9.1.1 7 </t>
  </si>
  <si>
    <t>JHSAA507</t>
  </si>
  <si>
    <t>Brise soleil extérieur à lames de 1,15 x ht 1,00 m</t>
  </si>
  <si>
    <t>Brise soleil extérieur à lames orientables (B.S.O.), pour baie de 1,15 x ht 1,00 m, y compris motorisation, raccordement à la boîte de branchement en attente et télécommande infrarouge à fixer au mur sur son support</t>
  </si>
  <si>
    <t>Repère - ME 202 / ME 203</t>
  </si>
  <si>
    <t xml:space="preserve">05.9.1.1 8 </t>
  </si>
  <si>
    <t xml:space="preserve">ENS  </t>
  </si>
  <si>
    <t>JHSAA508</t>
  </si>
  <si>
    <t>Brise soleil extérieur à lames de 2,30 x ht 1,00 m</t>
  </si>
  <si>
    <t>Brise soleil extérieur à lames orientables (B.S.O.), pour baie de 2,30 x ht 1,00 m, y compris motorisation, raccordement à la boîte de branchement en attente et télécommande infrarouge à fixer au mur sur son support</t>
  </si>
  <si>
    <t>Repère - ME 204</t>
  </si>
  <si>
    <t xml:space="preserve">05.9.1.1 9 </t>
  </si>
  <si>
    <t>JHSAA509</t>
  </si>
  <si>
    <t>Brise soleil extérieur à lames de 0,85 x ht 0,95 m</t>
  </si>
  <si>
    <t>Brise soleil extérieur à lames orientables (B.S.O.), pour baie de 0,85 x ht 0,95 m, y compris motorisation, raccordement à la boîte de branchement en attente et télécommande infrarouge à fixer au mur sur son support</t>
  </si>
  <si>
    <t>Repère - ME 205</t>
  </si>
  <si>
    <t>05.9.2</t>
  </si>
  <si>
    <t>Stores</t>
  </si>
  <si>
    <t>05.9.2.2</t>
  </si>
  <si>
    <t>STORES A ENROULEMENT (toile screen) :</t>
  </si>
  <si>
    <t>CH6</t>
  </si>
  <si>
    <t>05.9.2.2.1</t>
  </si>
  <si>
    <t>Stores intérieurs</t>
  </si>
  <si>
    <t xml:space="preserve">05.9.2.2.1 1 </t>
  </si>
  <si>
    <t>JGSAC210</t>
  </si>
  <si>
    <t>Store intérieur à enroulement</t>
  </si>
  <si>
    <t>Store intérieur à enroulement, toile screen, pour baie de 1,00 x ht 1,90 m.</t>
  </si>
  <si>
    <t>Repère ME 003</t>
  </si>
  <si>
    <t xml:space="preserve">05.9.2.2.1 2 </t>
  </si>
  <si>
    <t>JGSAC211</t>
  </si>
  <si>
    <t>Store intérieur à enroulement, toile screen, pour baie de  2,05 x ht 0,80 m.</t>
  </si>
  <si>
    <t>Repère ME 004</t>
  </si>
  <si>
    <t xml:space="preserve">05.9.2.2.1 3 </t>
  </si>
  <si>
    <t>JGSAC212</t>
  </si>
  <si>
    <t>Store intérieur à enroulement, toile screen, pour baie de 2,62 x ht 1,45 m.</t>
  </si>
  <si>
    <t>Repère ME 009</t>
  </si>
  <si>
    <t xml:space="preserve">05.9.2.2.1 4 </t>
  </si>
  <si>
    <t>JGSAC213</t>
  </si>
  <si>
    <t>Store intérieur à enroulement, toile screen, pour baie de 1,80 x ht 1,25 m.</t>
  </si>
  <si>
    <t>Repère ME 010 / ME 013</t>
  </si>
  <si>
    <t xml:space="preserve">05.9.2.2.1 5 </t>
  </si>
  <si>
    <t>JGSAC214</t>
  </si>
  <si>
    <t>Store intérieur à enroulement, toile screen, pour baie de 1,20 x ht 1,55 m.</t>
  </si>
  <si>
    <t>Repère ME 012</t>
  </si>
  <si>
    <t xml:space="preserve">05.9.2.2.1 6 </t>
  </si>
  <si>
    <t>JGSAC215</t>
  </si>
  <si>
    <t>Store intérieur à enroulement, toile screen, pour baie de 0,50 x ht 1,55 m.</t>
  </si>
  <si>
    <t>Repère ME 014</t>
  </si>
  <si>
    <t xml:space="preserve">05.9.2.2.1 7 </t>
  </si>
  <si>
    <t>JGSAC216</t>
  </si>
  <si>
    <t>Store intérieur à enroulement, toile screen, pour baie de 1,00 x ht 1,55 m.</t>
  </si>
  <si>
    <t>Repère ME 015 / ME 016</t>
  </si>
  <si>
    <t xml:space="preserve">05.9.2.2.1 8 </t>
  </si>
  <si>
    <t>JGSAC217</t>
  </si>
  <si>
    <t>Store intérieur à enroulement, toile screen, pour baie de 0,55 x ht 1,55 m.</t>
  </si>
  <si>
    <t>Repère ME 017 / ME 018</t>
  </si>
  <si>
    <t xml:space="preserve">05.9.2.2.1 9 </t>
  </si>
  <si>
    <t>JGSAC218</t>
  </si>
  <si>
    <t>Store intérieur à enroulement, toile screen, pour baie de 0,80 x ht 1,55 m.</t>
  </si>
  <si>
    <t>Repère ME 019 / ME 020 / ME 021</t>
  </si>
  <si>
    <t xml:space="preserve">05.9.2.2.1 10 </t>
  </si>
  <si>
    <t>JGSAC219</t>
  </si>
  <si>
    <t>Store intérieur à enroulement, toile screen, pour baie de 2,68 x ht 1,50 m.</t>
  </si>
  <si>
    <t>Repère ME 022</t>
  </si>
  <si>
    <t xml:space="preserve">05.9.2.2.1 11 </t>
  </si>
  <si>
    <t>JGSAC220</t>
  </si>
  <si>
    <t>Store intérieur à enroulement, toile screen, pour baie de 3,00 x ht 1,50 m.</t>
  </si>
  <si>
    <t>Repère ME 023</t>
  </si>
  <si>
    <t xml:space="preserve">05.9.2.2.1 12 </t>
  </si>
  <si>
    <t>JGSAC221</t>
  </si>
  <si>
    <t>Store intérieur à enroulement, toile screen, pour baie de 0,65 x ht 1,00 m.</t>
  </si>
  <si>
    <t>Repère ME 024</t>
  </si>
  <si>
    <t xml:space="preserve">05.9.2.2.1 13 </t>
  </si>
  <si>
    <t>JGSAC222</t>
  </si>
  <si>
    <t>Repère ME 107</t>
  </si>
  <si>
    <t xml:space="preserve">05.9.2.2.1 14 </t>
  </si>
  <si>
    <t>JGSAC223</t>
  </si>
  <si>
    <t>Store intérieur à enroulement, toile screen, pour baie de 1,70 x ht 1,70 m.</t>
  </si>
  <si>
    <t>Repère ME 108</t>
  </si>
  <si>
    <t xml:space="preserve">05.9.2.2.1 15 </t>
  </si>
  <si>
    <t>JGSAC224</t>
  </si>
  <si>
    <t>Store intérieur à enroulement, toile screen, pour baie de 0,60 x ht 0,80 m.</t>
  </si>
  <si>
    <t>Repère ME 109</t>
  </si>
  <si>
    <t xml:space="preserve">05.9.2.2.1 16 </t>
  </si>
  <si>
    <t>JGSAC225</t>
  </si>
  <si>
    <t>Store intérieur à enroulement, toile screen, pour baie de 3,70 x ht 1,20 m.</t>
  </si>
  <si>
    <t>Repère ME 110</t>
  </si>
  <si>
    <t xml:space="preserve">05.9.2.2.1 17 </t>
  </si>
  <si>
    <t>JGSAC226</t>
  </si>
  <si>
    <t>Store intérieur à enroulement, toile screen, pour baie de 1,40 x ht 1,90 m.</t>
  </si>
  <si>
    <t>Repère ME 111</t>
  </si>
  <si>
    <t xml:space="preserve">05.9.2.2.1 18 </t>
  </si>
  <si>
    <t>JGSAC227</t>
  </si>
  <si>
    <t>Store intérieur à enroulement, toile screen, pour baie de 1,15 x ht 1,15 m.</t>
  </si>
  <si>
    <t>Repère ME 101 à ME 106</t>
  </si>
  <si>
    <t xml:space="preserve">05.9.2.2.1 19 </t>
  </si>
  <si>
    <t>JGSAC228</t>
  </si>
  <si>
    <t>Store intérieur à enroulement, toile screen, pour baie de 1,15 x ht 0,90 m.</t>
  </si>
  <si>
    <t>Repère ME 201</t>
  </si>
  <si>
    <t>STOT</t>
  </si>
  <si>
    <t>Total BRISE SOLEIL, STORES ET RIDEAUX</t>
  </si>
  <si>
    <t>TOTHT</t>
  </si>
  <si>
    <t>Montant HT du Lot N°05 MENUISERIE EXTERIEURE ALUMINIUM-OCCULTATION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</si>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</sst>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4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3" fillId="3" borderId="0" xfId="22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8CCCE719-DBF0-4CB5-9BDA-E8FDA9EA0F3D}"/>
    <cellStyle name="ArtLibelleCond" xfId="27" xr:uid="{49D26A49-3C2B-4CBD-A90B-A5B4226C5986}"/>
    <cellStyle name="ArtNote1" xfId="29" xr:uid="{BDC20746-F973-4CB0-9848-E5B26D8341F0}"/>
    <cellStyle name="ArtNote2" xfId="30" xr:uid="{FF79765F-02A8-4514-9C0F-061BAC0B833B}"/>
    <cellStyle name="ArtNote3" xfId="31" xr:uid="{0BFDC304-98BA-43EF-BF45-80E2C1EBEE49}"/>
    <cellStyle name="ArtNote4" xfId="32" xr:uid="{60DA6F1C-6182-4767-BDB6-34F9A831FCB0}"/>
    <cellStyle name="ArtNote5" xfId="33" xr:uid="{3E4273C7-3BC2-4331-8B17-5001A04AFB8C}"/>
    <cellStyle name="ArtQuantite" xfId="34" xr:uid="{23D2FABD-1F73-478D-AC6F-52F9B6317901}"/>
    <cellStyle name="ArtTitre" xfId="26" xr:uid="{AC2D208E-7F95-4EF4-A1D4-22847FB0F002}"/>
    <cellStyle name="ChapDescriptif0" xfId="7" xr:uid="{832308D8-3C5A-4B18-8F85-AB7FAC4F45DA}"/>
    <cellStyle name="ChapDescriptif1" xfId="11" xr:uid="{113EAB2F-17C6-46F3-8337-70A9717868A7}"/>
    <cellStyle name="ChapDescriptif2" xfId="15" xr:uid="{65D55CB9-0F8F-4502-9D92-5E6443086313}"/>
    <cellStyle name="ChapDescriptif3" xfId="19" xr:uid="{1A4B4CD2-C249-44EA-80EB-0AFAB2E08B3B}"/>
    <cellStyle name="ChapDescriptif4" xfId="23" xr:uid="{56CBCF4A-4F3F-4DBC-9814-E46409D3BDDA}"/>
    <cellStyle name="ChapNote0" xfId="8" xr:uid="{DF475B92-B01C-44A8-878A-642FFCBC12F7}"/>
    <cellStyle name="ChapNote1" xfId="12" xr:uid="{A2E65B55-8372-44A9-8D5F-1085E3135A4C}"/>
    <cellStyle name="ChapNote2" xfId="16" xr:uid="{C4F11E41-157C-4AD7-AD4B-4012B75E1E2A}"/>
    <cellStyle name="ChapNote3" xfId="20" xr:uid="{15FF803A-847B-4E63-80FB-9AFFE002118C}"/>
    <cellStyle name="ChapNote4" xfId="24" xr:uid="{77D25D9D-D7BD-4B3D-9D2C-DC00836F19E9}"/>
    <cellStyle name="ChapRecap0" xfId="9" xr:uid="{28496CBF-1F77-4A2B-A287-CDFD3EE64FEB}"/>
    <cellStyle name="ChapRecap1" xfId="13" xr:uid="{15083968-D688-4A96-BCED-455BE42E3A11}"/>
    <cellStyle name="ChapRecap2" xfId="17" xr:uid="{6DA72F01-1EC5-407F-BE0E-977B36F58CC7}"/>
    <cellStyle name="ChapRecap3" xfId="21" xr:uid="{D5BB103A-9B1D-44F1-8812-4C9281B03CFB}"/>
    <cellStyle name="ChapRecap4" xfId="25" xr:uid="{12E1961D-0067-4A4F-9CFA-0093FA574CC4}"/>
    <cellStyle name="ChapTitre0" xfId="6" xr:uid="{A53800C9-3F9B-46CD-A7EF-EE172B946D95}"/>
    <cellStyle name="ChapTitre1" xfId="10" xr:uid="{6F8CCC83-B134-4E10-9C5C-E6761408DD36}"/>
    <cellStyle name="ChapTitre2" xfId="14" xr:uid="{D7DD18A6-9A75-4BE3-B4FD-70BE3E978A06}"/>
    <cellStyle name="ChapTitre3" xfId="18" xr:uid="{9DE219B5-2849-4EA1-BC29-AD2118FF0884}"/>
    <cellStyle name="ChapTitre4" xfId="22" xr:uid="{D00867F1-6099-46B1-A16F-840751ED545A}"/>
    <cellStyle name="Commentaire" xfId="49" xr:uid="{267675E9-931B-49B5-9C94-2FDE0F4E4015}"/>
    <cellStyle name="DQLocQuantNonLoc" xfId="42" xr:uid="{8483671E-0CD8-4A3F-9D21-AB3E3EE362EE}"/>
    <cellStyle name="DQLocRefClass" xfId="41" xr:uid="{A29331AE-7CBA-46D2-A70A-EC856E63DF54}"/>
    <cellStyle name="DQLocStruct" xfId="43" xr:uid="{B9435D59-A026-4442-AA75-49F497B5F650}"/>
    <cellStyle name="DQMinutes" xfId="44" xr:uid="{1CFBC649-83B9-45ED-9447-56F1284584E8}"/>
    <cellStyle name="Info Entete" xfId="47" xr:uid="{B7FF3899-D33F-49DB-912A-D483918BC76D}"/>
    <cellStyle name="Inter Entete" xfId="48" xr:uid="{1D521B01-3851-408B-865D-469A365B283E}"/>
    <cellStyle name="LocGen" xfId="36" xr:uid="{77F840FB-CB71-448E-AB7F-EAEC49787541}"/>
    <cellStyle name="LocLit" xfId="38" xr:uid="{11049147-26E4-4910-A51D-36A0D3EF7DCC}"/>
    <cellStyle name="LocRefClass" xfId="37" xr:uid="{7E39EC7E-0F96-4B32-B2DF-84DB2A7EF29A}"/>
    <cellStyle name="LocSignetRep" xfId="40" xr:uid="{DE82AEBD-C780-4647-9076-27A76B8FCE2F}"/>
    <cellStyle name="LocStrRecap0" xfId="3" xr:uid="{5D8952F3-9FA1-4FA7-909B-EC92EA2F8E41}"/>
    <cellStyle name="LocStrRecap1" xfId="5" xr:uid="{7843D374-C257-4E1F-AC20-97995CADA354}"/>
    <cellStyle name="LocStrTexte0" xfId="2" xr:uid="{3AA17B70-B132-48A7-9C30-1C4AD21754FE}"/>
    <cellStyle name="LocStrTexte1" xfId="4" xr:uid="{6522E052-02AD-4A11-B89F-AAD5EAF394AA}"/>
    <cellStyle name="LocStruct" xfId="39" xr:uid="{48FEBA9E-21B7-423B-8FD7-332DB26D2787}"/>
    <cellStyle name="LocTitre" xfId="35" xr:uid="{7D89F9D7-8057-44B3-8FD3-1AB908748F36}"/>
    <cellStyle name="Lot" xfId="45" xr:uid="{2AAF3D69-CE1F-4440-8467-97E14EAAA6D1}"/>
    <cellStyle name="Normal" xfId="0" builtinId="0" customBuiltin="1"/>
    <cellStyle name="Numerotation" xfId="1" xr:uid="{828ED7C1-B0EC-4FEC-BE08-7F4E9E49CC30}"/>
    <cellStyle name="Titre Entete" xfId="46" xr:uid="{3757E853-3D2B-418D-95F2-D0A728C9C7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23">
          <a:extLst>
            <a:ext uri="{FF2B5EF4-FFF2-40B4-BE49-F238E27FC236}">
              <a16:creationId xmlns:a16="http://schemas.microsoft.com/office/drawing/2014/main" id="{E61E83D9-F9EF-148F-41C6-0B9F9EF14620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24">
          <a:extLst>
            <a:ext uri="{FF2B5EF4-FFF2-40B4-BE49-F238E27FC236}">
              <a16:creationId xmlns:a16="http://schemas.microsoft.com/office/drawing/2014/main" id="{0DE87C1E-B2A6-BEDE-D9C8-7976B873DEC7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25">
          <a:extLst>
            <a:ext uri="{FF2B5EF4-FFF2-40B4-BE49-F238E27FC236}">
              <a16:creationId xmlns:a16="http://schemas.microsoft.com/office/drawing/2014/main" id="{D5385FDA-A95A-A4CE-45F3-B4E6F83B940C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 - PSE 04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26">
          <a:extLst>
            <a:ext uri="{FF2B5EF4-FFF2-40B4-BE49-F238E27FC236}">
              <a16:creationId xmlns:a16="http://schemas.microsoft.com/office/drawing/2014/main" id="{29C7464A-0CA8-C751-4725-A4A9A3BEAD0C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27">
          <a:extLst>
            <a:ext uri="{FF2B5EF4-FFF2-40B4-BE49-F238E27FC236}">
              <a16:creationId xmlns:a16="http://schemas.microsoft.com/office/drawing/2014/main" id="{8F9A2087-BD48-AF2D-DF4D-0BAE179B2087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28">
          <a:extLst>
            <a:ext uri="{FF2B5EF4-FFF2-40B4-BE49-F238E27FC236}">
              <a16:creationId xmlns:a16="http://schemas.microsoft.com/office/drawing/2014/main" id="{819720EB-2FA5-0950-E8F5-4E06660C2B3A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05.-1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29">
          <a:extLst>
            <a:ext uri="{FF2B5EF4-FFF2-40B4-BE49-F238E27FC236}">
              <a16:creationId xmlns:a16="http://schemas.microsoft.com/office/drawing/2014/main" id="{B223BD43-DFAE-5A0C-5773-A2A893AC683F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N°05 MENUISERIE EXTERIEURE ALUMINIUM-OCCULTATION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30">
          <a:extLst>
            <a:ext uri="{FF2B5EF4-FFF2-40B4-BE49-F238E27FC236}">
              <a16:creationId xmlns:a16="http://schemas.microsoft.com/office/drawing/2014/main" id="{61396864-E11D-EDB1-76BE-560A5E7F0127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31">
          <a:extLst>
            <a:ext uri="{FF2B5EF4-FFF2-40B4-BE49-F238E27FC236}">
              <a16:creationId xmlns:a16="http://schemas.microsoft.com/office/drawing/2014/main" id="{9375DF51-6B5E-E45A-ED6B-DE699F22DF25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32">
          <a:extLst>
            <a:ext uri="{FF2B5EF4-FFF2-40B4-BE49-F238E27FC236}">
              <a16:creationId xmlns:a16="http://schemas.microsoft.com/office/drawing/2014/main" id="{2A82517D-942F-65EF-BC1F-F2DDEBB134EA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33">
          <a:extLst>
            <a:ext uri="{FF2B5EF4-FFF2-40B4-BE49-F238E27FC236}">
              <a16:creationId xmlns:a16="http://schemas.microsoft.com/office/drawing/2014/main" id="{A4E77792-3647-823B-F351-4257AB9658A9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N°05 MENUISERIE EXTERIEURE ALUMINIUM-OCCULTATION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CFDA3-0789-41CA-A41C-B19D819B6391}">
  <dimension ref="B1:F14"/>
  <sheetViews>
    <sheetView tabSelected="1"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4" t="s">
        <v>11</v>
      </c>
      <c r="C11" s="45" t="s">
        <v>2</v>
      </c>
      <c r="D11" s="45" t="s">
        <v>1</v>
      </c>
      <c r="E11" s="45" t="s">
        <v>3</v>
      </c>
      <c r="F11" s="50" t="s">
        <v>4</v>
      </c>
    </row>
    <row r="12" spans="2:6" ht="28.8" x14ac:dyDescent="0.3">
      <c r="B12" s="42" t="s">
        <v>12</v>
      </c>
      <c r="C12" s="46">
        <f>'Lot N°05 MENUISERIE EXTERIEURE'!F121</f>
        <v>0</v>
      </c>
      <c r="D12" s="46">
        <v>20</v>
      </c>
      <c r="E12" s="46">
        <f>(C12*D12)/100</f>
        <v>0</v>
      </c>
      <c r="F12" s="51">
        <f>C12+E12</f>
        <v>0</v>
      </c>
    </row>
    <row r="13" spans="2:6" ht="15" thickBot="1" x14ac:dyDescent="0.35">
      <c r="B13" s="43"/>
      <c r="C13" s="47"/>
      <c r="D13" s="47"/>
      <c r="E13" s="47"/>
      <c r="F13" s="52"/>
    </row>
    <row r="14" spans="2:6" ht="15" thickBot="1" x14ac:dyDescent="0.35">
      <c r="B14" s="44" t="s">
        <v>13</v>
      </c>
      <c r="C14" s="48">
        <f>SUBTOTAL(109,C12:C13)</f>
        <v>0</v>
      </c>
      <c r="D14" s="49"/>
      <c r="E14" s="48">
        <f>SUBTOTAL(109,E12:E13)</f>
        <v>0</v>
      </c>
      <c r="F14" s="53">
        <f>SUBTOTAL(109,F12:F13)</f>
        <v>0</v>
      </c>
    </row>
  </sheetData>
  <sheetProtection algorithmName="SHA-512" hashValue="ctXLP1HuK/wFko8HvIUY2rXYpCEezZu0SzlqyItyZGUTHw7P1HsJ6KPFPp9z3vHDycXPZqVEGXpTAIwFQ+5Itg==" saltValue="xJv2E91/49wve2yHuloUJg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4F508-38C3-43E8-A9EA-103C69CBDCA1}">
  <dimension ref="A1"/>
  <sheetViews>
    <sheetView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AA63C-27AB-469E-96D2-23030993F5CB}">
  <sheetPr>
    <pageSetUpPr fitToPage="1"/>
  </sheetPr>
  <dimension ref="A1:ZZ123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3"/>
      <c r="C3" s="16"/>
      <c r="D3" s="17"/>
      <c r="E3" s="17"/>
      <c r="F3" s="20"/>
    </row>
    <row r="4" spans="1:702" x14ac:dyDescent="0.3">
      <c r="A4" s="34"/>
      <c r="B4" s="24" t="s">
        <v>20</v>
      </c>
      <c r="C4" s="16"/>
      <c r="D4" s="17"/>
      <c r="E4" s="17"/>
      <c r="F4" s="20"/>
      <c r="ZY4" s="1" t="s">
        <v>18</v>
      </c>
      <c r="ZZ4" s="4" t="s">
        <v>19</v>
      </c>
    </row>
    <row r="5" spans="1:702" x14ac:dyDescent="0.3">
      <c r="A5" s="35" t="s">
        <v>22</v>
      </c>
      <c r="B5" s="14" t="s">
        <v>23</v>
      </c>
      <c r="C5" s="16"/>
      <c r="D5" s="17"/>
      <c r="E5" s="17"/>
      <c r="F5" s="20"/>
      <c r="ZY5" s="1" t="s">
        <v>21</v>
      </c>
      <c r="ZZ5" s="4"/>
    </row>
    <row r="6" spans="1:702" x14ac:dyDescent="0.3">
      <c r="A6" s="34" t="s">
        <v>25</v>
      </c>
      <c r="B6" s="25" t="s">
        <v>26</v>
      </c>
      <c r="C6" s="16"/>
      <c r="D6" s="17"/>
      <c r="E6" s="17"/>
      <c r="F6" s="20"/>
      <c r="ZY6" s="1" t="s">
        <v>24</v>
      </c>
      <c r="ZZ6" s="4"/>
    </row>
    <row r="7" spans="1:702" x14ac:dyDescent="0.3">
      <c r="A7" s="34" t="s">
        <v>28</v>
      </c>
      <c r="B7" s="26" t="s">
        <v>29</v>
      </c>
      <c r="C7" s="16"/>
      <c r="D7" s="17"/>
      <c r="E7" s="17"/>
      <c r="F7" s="20"/>
      <c r="ZY7" s="1" t="s">
        <v>27</v>
      </c>
      <c r="ZZ7" s="4"/>
    </row>
    <row r="8" spans="1:702" x14ac:dyDescent="0.3">
      <c r="A8" s="36" t="s">
        <v>30</v>
      </c>
      <c r="B8" s="27" t="s">
        <v>34</v>
      </c>
      <c r="C8" s="16" t="s">
        <v>31</v>
      </c>
      <c r="D8" s="18">
        <v>1</v>
      </c>
      <c r="E8" s="19"/>
      <c r="F8" s="21">
        <f>ROUND(D8*E8,2)</f>
        <v>0</v>
      </c>
      <c r="ZY8" s="1" t="s">
        <v>32</v>
      </c>
      <c r="ZZ8" s="4" t="s">
        <v>33</v>
      </c>
    </row>
    <row r="9" spans="1:702" ht="52.8" x14ac:dyDescent="0.3">
      <c r="A9" s="38"/>
      <c r="B9" s="28" t="s">
        <v>35</v>
      </c>
      <c r="C9" s="16"/>
      <c r="D9" s="17"/>
      <c r="E9" s="17"/>
      <c r="F9" s="20"/>
    </row>
    <row r="10" spans="1:702" ht="26.4" x14ac:dyDescent="0.3">
      <c r="A10" s="38"/>
      <c r="B10" s="28" t="s">
        <v>36</v>
      </c>
      <c r="C10" s="16"/>
      <c r="D10" s="17"/>
      <c r="E10" s="17"/>
      <c r="F10" s="20"/>
    </row>
    <row r="11" spans="1:702" x14ac:dyDescent="0.3">
      <c r="A11" s="38"/>
      <c r="B11" s="28" t="s">
        <v>37</v>
      </c>
      <c r="C11" s="16"/>
      <c r="D11" s="17"/>
      <c r="E11" s="17"/>
      <c r="F11" s="20"/>
    </row>
    <row r="12" spans="1:702" x14ac:dyDescent="0.3">
      <c r="A12" s="36" t="s">
        <v>38</v>
      </c>
      <c r="B12" s="27" t="s">
        <v>40</v>
      </c>
      <c r="C12" s="16" t="s">
        <v>31</v>
      </c>
      <c r="D12" s="18">
        <v>2</v>
      </c>
      <c r="E12" s="19"/>
      <c r="F12" s="21">
        <f>ROUND(D12*E12,2)</f>
        <v>0</v>
      </c>
      <c r="ZY12" s="1" t="s">
        <v>32</v>
      </c>
      <c r="ZZ12" s="4" t="s">
        <v>39</v>
      </c>
    </row>
    <row r="13" spans="1:702" ht="52.8" x14ac:dyDescent="0.3">
      <c r="A13" s="38"/>
      <c r="B13" s="28" t="s">
        <v>41</v>
      </c>
      <c r="C13" s="16"/>
      <c r="D13" s="17"/>
      <c r="E13" s="17"/>
      <c r="F13" s="20"/>
    </row>
    <row r="14" spans="1:702" ht="26.4" x14ac:dyDescent="0.3">
      <c r="A14" s="38"/>
      <c r="B14" s="28" t="s">
        <v>36</v>
      </c>
      <c r="C14" s="16"/>
      <c r="D14" s="17"/>
      <c r="E14" s="17"/>
      <c r="F14" s="20"/>
    </row>
    <row r="15" spans="1:702" x14ac:dyDescent="0.3">
      <c r="A15" s="38"/>
      <c r="B15" s="28" t="s">
        <v>42</v>
      </c>
      <c r="C15" s="16"/>
      <c r="D15" s="17"/>
      <c r="E15" s="17"/>
      <c r="F15" s="20"/>
    </row>
    <row r="16" spans="1:702" x14ac:dyDescent="0.3">
      <c r="A16" s="36" t="s">
        <v>43</v>
      </c>
      <c r="B16" s="27" t="s">
        <v>45</v>
      </c>
      <c r="C16" s="16" t="s">
        <v>31</v>
      </c>
      <c r="D16" s="18">
        <v>7</v>
      </c>
      <c r="E16" s="19"/>
      <c r="F16" s="21">
        <f>ROUND(D16*E16,2)</f>
        <v>0</v>
      </c>
      <c r="ZY16" s="1" t="s">
        <v>32</v>
      </c>
      <c r="ZZ16" s="4" t="s">
        <v>44</v>
      </c>
    </row>
    <row r="17" spans="1:702" ht="52.8" x14ac:dyDescent="0.3">
      <c r="A17" s="38"/>
      <c r="B17" s="28" t="s">
        <v>46</v>
      </c>
      <c r="C17" s="16"/>
      <c r="D17" s="17"/>
      <c r="E17" s="17"/>
      <c r="F17" s="20"/>
    </row>
    <row r="18" spans="1:702" ht="26.4" x14ac:dyDescent="0.3">
      <c r="A18" s="38"/>
      <c r="B18" s="28" t="s">
        <v>36</v>
      </c>
      <c r="C18" s="16"/>
      <c r="D18" s="17"/>
      <c r="E18" s="17"/>
      <c r="F18" s="20"/>
    </row>
    <row r="19" spans="1:702" ht="26.4" x14ac:dyDescent="0.3">
      <c r="A19" s="38"/>
      <c r="B19" s="28" t="s">
        <v>47</v>
      </c>
      <c r="C19" s="16"/>
      <c r="D19" s="17"/>
      <c r="E19" s="17"/>
      <c r="F19" s="20"/>
    </row>
    <row r="20" spans="1:702" x14ac:dyDescent="0.3">
      <c r="A20" s="36" t="s">
        <v>48</v>
      </c>
      <c r="B20" s="27" t="s">
        <v>50</v>
      </c>
      <c r="C20" s="16" t="s">
        <v>31</v>
      </c>
      <c r="D20" s="18">
        <v>1</v>
      </c>
      <c r="E20" s="19"/>
      <c r="F20" s="21">
        <f>ROUND(D20*E20,2)</f>
        <v>0</v>
      </c>
      <c r="ZY20" s="1" t="s">
        <v>32</v>
      </c>
      <c r="ZZ20" s="4" t="s">
        <v>49</v>
      </c>
    </row>
    <row r="21" spans="1:702" ht="52.8" x14ac:dyDescent="0.3">
      <c r="A21" s="38"/>
      <c r="B21" s="28" t="s">
        <v>51</v>
      </c>
      <c r="C21" s="16"/>
      <c r="D21" s="17"/>
      <c r="E21" s="17"/>
      <c r="F21" s="20"/>
    </row>
    <row r="22" spans="1:702" ht="26.4" x14ac:dyDescent="0.3">
      <c r="A22" s="38"/>
      <c r="B22" s="28" t="s">
        <v>36</v>
      </c>
      <c r="C22" s="16"/>
      <c r="D22" s="17"/>
      <c r="E22" s="17"/>
      <c r="F22" s="20"/>
    </row>
    <row r="23" spans="1:702" x14ac:dyDescent="0.3">
      <c r="A23" s="38"/>
      <c r="B23" s="28" t="s">
        <v>52</v>
      </c>
      <c r="C23" s="16"/>
      <c r="D23" s="17"/>
      <c r="E23" s="17"/>
      <c r="F23" s="20"/>
    </row>
    <row r="24" spans="1:702" x14ac:dyDescent="0.3">
      <c r="A24" s="38"/>
      <c r="B24" s="23"/>
      <c r="C24" s="16"/>
      <c r="D24" s="17"/>
      <c r="E24" s="17"/>
      <c r="F24" s="20"/>
    </row>
    <row r="25" spans="1:702" x14ac:dyDescent="0.3">
      <c r="A25" s="36" t="s">
        <v>53</v>
      </c>
      <c r="B25" s="27" t="s">
        <v>55</v>
      </c>
      <c r="C25" s="16" t="s">
        <v>31</v>
      </c>
      <c r="D25" s="18">
        <v>2</v>
      </c>
      <c r="E25" s="19"/>
      <c r="F25" s="21">
        <f>ROUND(D25*E25,2)</f>
        <v>0</v>
      </c>
      <c r="ZY25" s="1" t="s">
        <v>32</v>
      </c>
      <c r="ZZ25" s="4" t="s">
        <v>54</v>
      </c>
    </row>
    <row r="26" spans="1:702" ht="52.8" x14ac:dyDescent="0.3">
      <c r="A26" s="38"/>
      <c r="B26" s="28" t="s">
        <v>56</v>
      </c>
      <c r="C26" s="16"/>
      <c r="D26" s="17"/>
      <c r="E26" s="17"/>
      <c r="F26" s="20"/>
    </row>
    <row r="27" spans="1:702" ht="26.4" x14ac:dyDescent="0.3">
      <c r="A27" s="38"/>
      <c r="B27" s="28" t="s">
        <v>36</v>
      </c>
      <c r="C27" s="16"/>
      <c r="D27" s="17"/>
      <c r="E27" s="17"/>
      <c r="F27" s="20"/>
    </row>
    <row r="28" spans="1:702" x14ac:dyDescent="0.3">
      <c r="A28" s="38"/>
      <c r="B28" s="28" t="s">
        <v>57</v>
      </c>
      <c r="C28" s="16"/>
      <c r="D28" s="17"/>
      <c r="E28" s="17"/>
      <c r="F28" s="20"/>
    </row>
    <row r="29" spans="1:702" x14ac:dyDescent="0.3">
      <c r="A29" s="36" t="s">
        <v>58</v>
      </c>
      <c r="B29" s="27" t="s">
        <v>60</v>
      </c>
      <c r="C29" s="16" t="s">
        <v>31</v>
      </c>
      <c r="D29" s="18">
        <v>1</v>
      </c>
      <c r="E29" s="19"/>
      <c r="F29" s="21">
        <f>ROUND(D29*E29,2)</f>
        <v>0</v>
      </c>
      <c r="ZY29" s="1" t="s">
        <v>32</v>
      </c>
      <c r="ZZ29" s="4" t="s">
        <v>59</v>
      </c>
    </row>
    <row r="30" spans="1:702" ht="52.8" x14ac:dyDescent="0.3">
      <c r="A30" s="38"/>
      <c r="B30" s="28" t="s">
        <v>61</v>
      </c>
      <c r="C30" s="16"/>
      <c r="D30" s="17"/>
      <c r="E30" s="17"/>
      <c r="F30" s="20"/>
    </row>
    <row r="31" spans="1:702" ht="26.4" x14ac:dyDescent="0.3">
      <c r="A31" s="38"/>
      <c r="B31" s="28" t="s">
        <v>36</v>
      </c>
      <c r="C31" s="16"/>
      <c r="D31" s="17"/>
      <c r="E31" s="17"/>
      <c r="F31" s="20"/>
    </row>
    <row r="32" spans="1:702" x14ac:dyDescent="0.3">
      <c r="A32" s="38"/>
      <c r="B32" s="28" t="s">
        <v>62</v>
      </c>
      <c r="C32" s="16"/>
      <c r="D32" s="17"/>
      <c r="E32" s="17"/>
      <c r="F32" s="20"/>
    </row>
    <row r="33" spans="1:702" x14ac:dyDescent="0.3">
      <c r="A33" s="38"/>
      <c r="B33" s="23"/>
      <c r="C33" s="16"/>
      <c r="D33" s="17"/>
      <c r="E33" s="17"/>
      <c r="F33" s="20"/>
    </row>
    <row r="34" spans="1:702" x14ac:dyDescent="0.3">
      <c r="A34" s="36" t="s">
        <v>63</v>
      </c>
      <c r="B34" s="27" t="s">
        <v>65</v>
      </c>
      <c r="C34" s="16" t="s">
        <v>31</v>
      </c>
      <c r="D34" s="18">
        <v>2</v>
      </c>
      <c r="E34" s="19"/>
      <c r="F34" s="21">
        <f>ROUND(D34*E34,2)</f>
        <v>0</v>
      </c>
      <c r="ZY34" s="1" t="s">
        <v>32</v>
      </c>
      <c r="ZZ34" s="4" t="s">
        <v>64</v>
      </c>
    </row>
    <row r="35" spans="1:702" ht="52.8" x14ac:dyDescent="0.3">
      <c r="A35" s="38"/>
      <c r="B35" s="28" t="s">
        <v>66</v>
      </c>
      <c r="C35" s="16"/>
      <c r="D35" s="17"/>
      <c r="E35" s="17"/>
      <c r="F35" s="20"/>
    </row>
    <row r="36" spans="1:702" ht="26.4" x14ac:dyDescent="0.3">
      <c r="A36" s="38"/>
      <c r="B36" s="28" t="s">
        <v>36</v>
      </c>
      <c r="C36" s="16"/>
      <c r="D36" s="17"/>
      <c r="E36" s="17"/>
      <c r="F36" s="20"/>
    </row>
    <row r="37" spans="1:702" x14ac:dyDescent="0.3">
      <c r="A37" s="38"/>
      <c r="B37" s="28" t="s">
        <v>67</v>
      </c>
      <c r="C37" s="16"/>
      <c r="D37" s="17"/>
      <c r="E37" s="17"/>
      <c r="F37" s="20"/>
    </row>
    <row r="38" spans="1:702" x14ac:dyDescent="0.3">
      <c r="A38" s="38"/>
      <c r="B38" s="23"/>
      <c r="C38" s="16"/>
      <c r="D38" s="17"/>
      <c r="E38" s="17"/>
      <c r="F38" s="20"/>
    </row>
    <row r="39" spans="1:702" x14ac:dyDescent="0.3">
      <c r="A39" s="36" t="s">
        <v>68</v>
      </c>
      <c r="B39" s="27" t="s">
        <v>71</v>
      </c>
      <c r="C39" s="16" t="s">
        <v>69</v>
      </c>
      <c r="D39" s="18">
        <v>1</v>
      </c>
      <c r="E39" s="19"/>
      <c r="F39" s="21">
        <f>ROUND(D39*E39,2)</f>
        <v>0</v>
      </c>
      <c r="ZY39" s="1" t="s">
        <v>32</v>
      </c>
      <c r="ZZ39" s="4" t="s">
        <v>70</v>
      </c>
    </row>
    <row r="40" spans="1:702" ht="52.8" x14ac:dyDescent="0.3">
      <c r="A40" s="38"/>
      <c r="B40" s="28" t="s">
        <v>72</v>
      </c>
      <c r="C40" s="16"/>
      <c r="D40" s="17"/>
      <c r="E40" s="17"/>
      <c r="F40" s="20"/>
    </row>
    <row r="41" spans="1:702" ht="26.4" x14ac:dyDescent="0.3">
      <c r="A41" s="38"/>
      <c r="B41" s="28" t="s">
        <v>36</v>
      </c>
      <c r="C41" s="16"/>
      <c r="D41" s="17"/>
      <c r="E41" s="17"/>
      <c r="F41" s="20"/>
    </row>
    <row r="42" spans="1:702" x14ac:dyDescent="0.3">
      <c r="A42" s="38"/>
      <c r="B42" s="28" t="s">
        <v>73</v>
      </c>
      <c r="C42" s="16"/>
      <c r="D42" s="17"/>
      <c r="E42" s="17"/>
      <c r="F42" s="20"/>
    </row>
    <row r="43" spans="1:702" x14ac:dyDescent="0.3">
      <c r="A43" s="38"/>
      <c r="B43" s="23"/>
      <c r="C43" s="16"/>
      <c r="D43" s="17"/>
      <c r="E43" s="17"/>
      <c r="F43" s="20"/>
    </row>
    <row r="44" spans="1:702" x14ac:dyDescent="0.3">
      <c r="A44" s="36" t="s">
        <v>74</v>
      </c>
      <c r="B44" s="27" t="s">
        <v>76</v>
      </c>
      <c r="C44" s="16" t="s">
        <v>31</v>
      </c>
      <c r="D44" s="18">
        <v>1</v>
      </c>
      <c r="E44" s="19"/>
      <c r="F44" s="21">
        <f>ROUND(D44*E44,2)</f>
        <v>0</v>
      </c>
      <c r="ZY44" s="1" t="s">
        <v>32</v>
      </c>
      <c r="ZZ44" s="4" t="s">
        <v>75</v>
      </c>
    </row>
    <row r="45" spans="1:702" ht="52.8" x14ac:dyDescent="0.3">
      <c r="A45" s="38"/>
      <c r="B45" s="28" t="s">
        <v>77</v>
      </c>
      <c r="C45" s="16"/>
      <c r="D45" s="17"/>
      <c r="E45" s="17"/>
      <c r="F45" s="20"/>
    </row>
    <row r="46" spans="1:702" ht="26.4" x14ac:dyDescent="0.3">
      <c r="A46" s="38"/>
      <c r="B46" s="28" t="s">
        <v>36</v>
      </c>
      <c r="C46" s="16"/>
      <c r="D46" s="17"/>
      <c r="E46" s="17"/>
      <c r="F46" s="20"/>
    </row>
    <row r="47" spans="1:702" x14ac:dyDescent="0.3">
      <c r="A47" s="38"/>
      <c r="B47" s="28" t="s">
        <v>78</v>
      </c>
      <c r="C47" s="16"/>
      <c r="D47" s="17"/>
      <c r="E47" s="17"/>
      <c r="F47" s="20"/>
    </row>
    <row r="48" spans="1:702" x14ac:dyDescent="0.3">
      <c r="A48" s="38"/>
      <c r="B48" s="23"/>
      <c r="C48" s="16"/>
      <c r="D48" s="17"/>
      <c r="E48" s="17"/>
      <c r="F48" s="20"/>
    </row>
    <row r="49" spans="1:702" x14ac:dyDescent="0.3">
      <c r="A49" s="34" t="s">
        <v>79</v>
      </c>
      <c r="B49" s="25" t="s">
        <v>80</v>
      </c>
      <c r="C49" s="16"/>
      <c r="D49" s="17"/>
      <c r="E49" s="17"/>
      <c r="F49" s="20"/>
      <c r="ZY49" s="1" t="s">
        <v>24</v>
      </c>
      <c r="ZZ49" s="4"/>
    </row>
    <row r="50" spans="1:702" x14ac:dyDescent="0.3">
      <c r="A50" s="34" t="s">
        <v>81</v>
      </c>
      <c r="B50" s="26" t="s">
        <v>82</v>
      </c>
      <c r="C50" s="16"/>
      <c r="D50" s="17"/>
      <c r="E50" s="17"/>
      <c r="F50" s="20"/>
      <c r="ZY50" s="1" t="s">
        <v>27</v>
      </c>
      <c r="ZZ50" s="4"/>
    </row>
    <row r="51" spans="1:702" x14ac:dyDescent="0.3">
      <c r="A51" s="34" t="s">
        <v>84</v>
      </c>
      <c r="B51" s="29" t="s">
        <v>85</v>
      </c>
      <c r="C51" s="16"/>
      <c r="D51" s="17"/>
      <c r="E51" s="17"/>
      <c r="F51" s="20"/>
      <c r="ZY51" s="1" t="s">
        <v>83</v>
      </c>
      <c r="ZZ51" s="4"/>
    </row>
    <row r="52" spans="1:702" x14ac:dyDescent="0.3">
      <c r="A52" s="36" t="s">
        <v>86</v>
      </c>
      <c r="B52" s="27" t="s">
        <v>88</v>
      </c>
      <c r="C52" s="16" t="s">
        <v>31</v>
      </c>
      <c r="D52" s="18">
        <v>1</v>
      </c>
      <c r="E52" s="19"/>
      <c r="F52" s="21">
        <f>ROUND(D52*E52,2)</f>
        <v>0</v>
      </c>
      <c r="ZY52" s="1" t="s">
        <v>32</v>
      </c>
      <c r="ZZ52" s="4" t="s">
        <v>87</v>
      </c>
    </row>
    <row r="53" spans="1:702" ht="26.4" x14ac:dyDescent="0.3">
      <c r="A53" s="38"/>
      <c r="B53" s="28" t="s">
        <v>89</v>
      </c>
      <c r="C53" s="16"/>
      <c r="D53" s="17"/>
      <c r="E53" s="17"/>
      <c r="F53" s="20"/>
    </row>
    <row r="54" spans="1:702" x14ac:dyDescent="0.3">
      <c r="A54" s="38"/>
      <c r="B54" s="28" t="s">
        <v>90</v>
      </c>
      <c r="C54" s="16"/>
      <c r="D54" s="17"/>
      <c r="E54" s="17"/>
      <c r="F54" s="20"/>
    </row>
    <row r="55" spans="1:702" x14ac:dyDescent="0.3">
      <c r="A55" s="38"/>
      <c r="B55" s="23"/>
      <c r="C55" s="16"/>
      <c r="D55" s="17"/>
      <c r="E55" s="17"/>
      <c r="F55" s="20"/>
    </row>
    <row r="56" spans="1:702" x14ac:dyDescent="0.3">
      <c r="A56" s="36" t="s">
        <v>91</v>
      </c>
      <c r="B56" s="27" t="s">
        <v>88</v>
      </c>
      <c r="C56" s="16" t="s">
        <v>31</v>
      </c>
      <c r="D56" s="18">
        <v>1</v>
      </c>
      <c r="E56" s="19"/>
      <c r="F56" s="21">
        <f>ROUND(D56*E56,2)</f>
        <v>0</v>
      </c>
      <c r="ZY56" s="1" t="s">
        <v>32</v>
      </c>
      <c r="ZZ56" s="4" t="s">
        <v>92</v>
      </c>
    </row>
    <row r="57" spans="1:702" ht="26.4" x14ac:dyDescent="0.3">
      <c r="A57" s="38"/>
      <c r="B57" s="28" t="s">
        <v>93</v>
      </c>
      <c r="C57" s="16"/>
      <c r="D57" s="17"/>
      <c r="E57" s="17"/>
      <c r="F57" s="20"/>
    </row>
    <row r="58" spans="1:702" x14ac:dyDescent="0.3">
      <c r="A58" s="38"/>
      <c r="B58" s="28" t="s">
        <v>94</v>
      </c>
      <c r="C58" s="16"/>
      <c r="D58" s="17"/>
      <c r="E58" s="17"/>
      <c r="F58" s="20"/>
    </row>
    <row r="59" spans="1:702" x14ac:dyDescent="0.3">
      <c r="A59" s="38"/>
      <c r="B59" s="23"/>
      <c r="C59" s="16"/>
      <c r="D59" s="17"/>
      <c r="E59" s="17"/>
      <c r="F59" s="20"/>
    </row>
    <row r="60" spans="1:702" x14ac:dyDescent="0.3">
      <c r="A60" s="36" t="s">
        <v>95</v>
      </c>
      <c r="B60" s="27" t="s">
        <v>88</v>
      </c>
      <c r="C60" s="16" t="s">
        <v>31</v>
      </c>
      <c r="D60" s="18">
        <v>1</v>
      </c>
      <c r="E60" s="19"/>
      <c r="F60" s="21">
        <f>ROUND(D60*E60,2)</f>
        <v>0</v>
      </c>
      <c r="ZY60" s="1" t="s">
        <v>32</v>
      </c>
      <c r="ZZ60" s="4" t="s">
        <v>96</v>
      </c>
    </row>
    <row r="61" spans="1:702" ht="26.4" x14ac:dyDescent="0.3">
      <c r="A61" s="38"/>
      <c r="B61" s="28" t="s">
        <v>97</v>
      </c>
      <c r="C61" s="16"/>
      <c r="D61" s="17"/>
      <c r="E61" s="17"/>
      <c r="F61" s="20"/>
    </row>
    <row r="62" spans="1:702" x14ac:dyDescent="0.3">
      <c r="A62" s="38"/>
      <c r="B62" s="28" t="s">
        <v>98</v>
      </c>
      <c r="C62" s="16"/>
      <c r="D62" s="17"/>
      <c r="E62" s="17"/>
      <c r="F62" s="20"/>
    </row>
    <row r="63" spans="1:702" x14ac:dyDescent="0.3">
      <c r="A63" s="38"/>
      <c r="B63" s="23"/>
      <c r="C63" s="16"/>
      <c r="D63" s="17"/>
      <c r="E63" s="17"/>
      <c r="F63" s="20"/>
    </row>
    <row r="64" spans="1:702" x14ac:dyDescent="0.3">
      <c r="A64" s="36" t="s">
        <v>99</v>
      </c>
      <c r="B64" s="27" t="s">
        <v>88</v>
      </c>
      <c r="C64" s="16" t="s">
        <v>31</v>
      </c>
      <c r="D64" s="18">
        <v>2</v>
      </c>
      <c r="E64" s="19"/>
      <c r="F64" s="21">
        <f>ROUND(D64*E64,2)</f>
        <v>0</v>
      </c>
      <c r="ZY64" s="1" t="s">
        <v>32</v>
      </c>
      <c r="ZZ64" s="4" t="s">
        <v>100</v>
      </c>
    </row>
    <row r="65" spans="1:702" ht="26.4" x14ac:dyDescent="0.3">
      <c r="A65" s="38"/>
      <c r="B65" s="28" t="s">
        <v>101</v>
      </c>
      <c r="C65" s="16"/>
      <c r="D65" s="17"/>
      <c r="E65" s="17"/>
      <c r="F65" s="20"/>
    </row>
    <row r="66" spans="1:702" x14ac:dyDescent="0.3">
      <c r="A66" s="38"/>
      <c r="B66" s="28" t="s">
        <v>102</v>
      </c>
      <c r="C66" s="16"/>
      <c r="D66" s="17"/>
      <c r="E66" s="17"/>
      <c r="F66" s="20"/>
    </row>
    <row r="67" spans="1:702" x14ac:dyDescent="0.3">
      <c r="A67" s="36" t="s">
        <v>103</v>
      </c>
      <c r="B67" s="27" t="s">
        <v>88</v>
      </c>
      <c r="C67" s="16" t="s">
        <v>31</v>
      </c>
      <c r="D67" s="18">
        <v>1</v>
      </c>
      <c r="E67" s="19"/>
      <c r="F67" s="21">
        <f>ROUND(D67*E67,2)</f>
        <v>0</v>
      </c>
      <c r="ZY67" s="1" t="s">
        <v>32</v>
      </c>
      <c r="ZZ67" s="4" t="s">
        <v>104</v>
      </c>
    </row>
    <row r="68" spans="1:702" ht="26.4" x14ac:dyDescent="0.3">
      <c r="A68" s="38"/>
      <c r="B68" s="28" t="s">
        <v>105</v>
      </c>
      <c r="C68" s="16"/>
      <c r="D68" s="17"/>
      <c r="E68" s="17"/>
      <c r="F68" s="20"/>
    </row>
    <row r="69" spans="1:702" x14ac:dyDescent="0.3">
      <c r="A69" s="38"/>
      <c r="B69" s="28" t="s">
        <v>106</v>
      </c>
      <c r="C69" s="16"/>
      <c r="D69" s="17"/>
      <c r="E69" s="17"/>
      <c r="F69" s="20"/>
    </row>
    <row r="70" spans="1:702" x14ac:dyDescent="0.3">
      <c r="A70" s="36" t="s">
        <v>107</v>
      </c>
      <c r="B70" s="27" t="s">
        <v>88</v>
      </c>
      <c r="C70" s="16" t="s">
        <v>31</v>
      </c>
      <c r="D70" s="18">
        <v>1</v>
      </c>
      <c r="E70" s="19"/>
      <c r="F70" s="21">
        <f>ROUND(D70*E70,2)</f>
        <v>0</v>
      </c>
      <c r="ZY70" s="1" t="s">
        <v>32</v>
      </c>
      <c r="ZZ70" s="4" t="s">
        <v>108</v>
      </c>
    </row>
    <row r="71" spans="1:702" ht="26.4" x14ac:dyDescent="0.3">
      <c r="A71" s="38"/>
      <c r="B71" s="28" t="s">
        <v>109</v>
      </c>
      <c r="C71" s="16"/>
      <c r="D71" s="17"/>
      <c r="E71" s="17"/>
      <c r="F71" s="20"/>
    </row>
    <row r="72" spans="1:702" x14ac:dyDescent="0.3">
      <c r="A72" s="38"/>
      <c r="B72" s="28" t="s">
        <v>110</v>
      </c>
      <c r="C72" s="16"/>
      <c r="D72" s="17"/>
      <c r="E72" s="17"/>
      <c r="F72" s="20"/>
    </row>
    <row r="73" spans="1:702" x14ac:dyDescent="0.3">
      <c r="A73" s="38"/>
      <c r="B73" s="23"/>
      <c r="C73" s="16"/>
      <c r="D73" s="17"/>
      <c r="E73" s="17"/>
      <c r="F73" s="20"/>
    </row>
    <row r="74" spans="1:702" x14ac:dyDescent="0.3">
      <c r="A74" s="36" t="s">
        <v>111</v>
      </c>
      <c r="B74" s="27" t="s">
        <v>88</v>
      </c>
      <c r="C74" s="16" t="s">
        <v>31</v>
      </c>
      <c r="D74" s="18">
        <v>2</v>
      </c>
      <c r="E74" s="19"/>
      <c r="F74" s="21">
        <f>ROUND(D74*E74,2)</f>
        <v>0</v>
      </c>
      <c r="ZY74" s="1" t="s">
        <v>32</v>
      </c>
      <c r="ZZ74" s="4" t="s">
        <v>112</v>
      </c>
    </row>
    <row r="75" spans="1:702" ht="26.4" x14ac:dyDescent="0.3">
      <c r="A75" s="38"/>
      <c r="B75" s="28" t="s">
        <v>113</v>
      </c>
      <c r="C75" s="16"/>
      <c r="D75" s="17"/>
      <c r="E75" s="17"/>
      <c r="F75" s="20"/>
    </row>
    <row r="76" spans="1:702" x14ac:dyDescent="0.3">
      <c r="A76" s="38"/>
      <c r="B76" s="28" t="s">
        <v>114</v>
      </c>
      <c r="C76" s="16"/>
      <c r="D76" s="17"/>
      <c r="E76" s="17"/>
      <c r="F76" s="20"/>
    </row>
    <row r="77" spans="1:702" x14ac:dyDescent="0.3">
      <c r="A77" s="38"/>
      <c r="B77" s="23"/>
      <c r="C77" s="16"/>
      <c r="D77" s="17"/>
      <c r="E77" s="17"/>
      <c r="F77" s="20"/>
    </row>
    <row r="78" spans="1:702" x14ac:dyDescent="0.3">
      <c r="A78" s="36" t="s">
        <v>115</v>
      </c>
      <c r="B78" s="27" t="s">
        <v>88</v>
      </c>
      <c r="C78" s="16" t="s">
        <v>31</v>
      </c>
      <c r="D78" s="18">
        <v>2</v>
      </c>
      <c r="E78" s="19"/>
      <c r="F78" s="21">
        <f>ROUND(D78*E78,2)</f>
        <v>0</v>
      </c>
      <c r="ZY78" s="1" t="s">
        <v>32</v>
      </c>
      <c r="ZZ78" s="4" t="s">
        <v>116</v>
      </c>
    </row>
    <row r="79" spans="1:702" ht="26.4" x14ac:dyDescent="0.3">
      <c r="A79" s="38"/>
      <c r="B79" s="28" t="s">
        <v>117</v>
      </c>
      <c r="C79" s="16"/>
      <c r="D79" s="17"/>
      <c r="E79" s="17"/>
      <c r="F79" s="20"/>
    </row>
    <row r="80" spans="1:702" x14ac:dyDescent="0.3">
      <c r="A80" s="38"/>
      <c r="B80" s="28" t="s">
        <v>118</v>
      </c>
      <c r="C80" s="16"/>
      <c r="D80" s="17"/>
      <c r="E80" s="17"/>
      <c r="F80" s="20"/>
    </row>
    <row r="81" spans="1:702" x14ac:dyDescent="0.3">
      <c r="A81" s="38"/>
      <c r="B81" s="23"/>
      <c r="C81" s="16"/>
      <c r="D81" s="17"/>
      <c r="E81" s="17"/>
      <c r="F81" s="20"/>
    </row>
    <row r="82" spans="1:702" x14ac:dyDescent="0.3">
      <c r="A82" s="36" t="s">
        <v>119</v>
      </c>
      <c r="B82" s="27" t="s">
        <v>88</v>
      </c>
      <c r="C82" s="16" t="s">
        <v>31</v>
      </c>
      <c r="D82" s="18">
        <v>3</v>
      </c>
      <c r="E82" s="19"/>
      <c r="F82" s="21">
        <f>ROUND(D82*E82,2)</f>
        <v>0</v>
      </c>
      <c r="ZY82" s="1" t="s">
        <v>32</v>
      </c>
      <c r="ZZ82" s="4" t="s">
        <v>120</v>
      </c>
    </row>
    <row r="83" spans="1:702" ht="26.4" x14ac:dyDescent="0.3">
      <c r="A83" s="38"/>
      <c r="B83" s="28" t="s">
        <v>121</v>
      </c>
      <c r="C83" s="16"/>
      <c r="D83" s="17"/>
      <c r="E83" s="17"/>
      <c r="F83" s="20"/>
    </row>
    <row r="84" spans="1:702" x14ac:dyDescent="0.3">
      <c r="A84" s="38"/>
      <c r="B84" s="28" t="s">
        <v>122</v>
      </c>
      <c r="C84" s="16"/>
      <c r="D84" s="17"/>
      <c r="E84" s="17"/>
      <c r="F84" s="20"/>
    </row>
    <row r="85" spans="1:702" x14ac:dyDescent="0.3">
      <c r="A85" s="38"/>
      <c r="B85" s="23"/>
      <c r="C85" s="16"/>
      <c r="D85" s="17"/>
      <c r="E85" s="17"/>
      <c r="F85" s="20"/>
    </row>
    <row r="86" spans="1:702" ht="27.6" x14ac:dyDescent="0.3">
      <c r="A86" s="36" t="s">
        <v>123</v>
      </c>
      <c r="B86" s="27" t="s">
        <v>88</v>
      </c>
      <c r="C86" s="16" t="s">
        <v>31</v>
      </c>
      <c r="D86" s="18">
        <v>1</v>
      </c>
      <c r="E86" s="19"/>
      <c r="F86" s="21">
        <f>ROUND(D86*E86,2)</f>
        <v>0</v>
      </c>
      <c r="ZY86" s="1" t="s">
        <v>32</v>
      </c>
      <c r="ZZ86" s="4" t="s">
        <v>124</v>
      </c>
    </row>
    <row r="87" spans="1:702" ht="26.4" x14ac:dyDescent="0.3">
      <c r="A87" s="38"/>
      <c r="B87" s="28" t="s">
        <v>125</v>
      </c>
      <c r="C87" s="16"/>
      <c r="D87" s="17"/>
      <c r="E87" s="17"/>
      <c r="F87" s="20"/>
    </row>
    <row r="88" spans="1:702" x14ac:dyDescent="0.3">
      <c r="A88" s="38"/>
      <c r="B88" s="28" t="s">
        <v>126</v>
      </c>
      <c r="C88" s="16"/>
      <c r="D88" s="17"/>
      <c r="E88" s="17"/>
      <c r="F88" s="20"/>
    </row>
    <row r="89" spans="1:702" ht="27.6" x14ac:dyDescent="0.3">
      <c r="A89" s="36" t="s">
        <v>127</v>
      </c>
      <c r="B89" s="27" t="s">
        <v>88</v>
      </c>
      <c r="C89" s="16" t="s">
        <v>31</v>
      </c>
      <c r="D89" s="18">
        <v>1</v>
      </c>
      <c r="E89" s="19"/>
      <c r="F89" s="21">
        <f>ROUND(D89*E89,2)</f>
        <v>0</v>
      </c>
      <c r="ZY89" s="1" t="s">
        <v>32</v>
      </c>
      <c r="ZZ89" s="4" t="s">
        <v>128</v>
      </c>
    </row>
    <row r="90" spans="1:702" ht="26.4" x14ac:dyDescent="0.3">
      <c r="A90" s="38"/>
      <c r="B90" s="28" t="s">
        <v>129</v>
      </c>
      <c r="C90" s="16"/>
      <c r="D90" s="17"/>
      <c r="E90" s="17"/>
      <c r="F90" s="20"/>
    </row>
    <row r="91" spans="1:702" x14ac:dyDescent="0.3">
      <c r="A91" s="38"/>
      <c r="B91" s="28" t="s">
        <v>130</v>
      </c>
      <c r="C91" s="16"/>
      <c r="D91" s="17"/>
      <c r="E91" s="17"/>
      <c r="F91" s="20"/>
    </row>
    <row r="92" spans="1:702" ht="27.6" x14ac:dyDescent="0.3">
      <c r="A92" s="36" t="s">
        <v>131</v>
      </c>
      <c r="B92" s="27" t="s">
        <v>88</v>
      </c>
      <c r="C92" s="16" t="s">
        <v>31</v>
      </c>
      <c r="D92" s="18">
        <v>1</v>
      </c>
      <c r="E92" s="19"/>
      <c r="F92" s="21">
        <f>ROUND(D92*E92,2)</f>
        <v>0</v>
      </c>
      <c r="ZY92" s="1" t="s">
        <v>32</v>
      </c>
      <c r="ZZ92" s="4" t="s">
        <v>132</v>
      </c>
    </row>
    <row r="93" spans="1:702" ht="26.4" x14ac:dyDescent="0.3">
      <c r="A93" s="38"/>
      <c r="B93" s="28" t="s">
        <v>133</v>
      </c>
      <c r="C93" s="16"/>
      <c r="D93" s="17"/>
      <c r="E93" s="17"/>
      <c r="F93" s="20"/>
    </row>
    <row r="94" spans="1:702" x14ac:dyDescent="0.3">
      <c r="A94" s="38"/>
      <c r="B94" s="28" t="s">
        <v>134</v>
      </c>
      <c r="C94" s="16"/>
      <c r="D94" s="17"/>
      <c r="E94" s="17"/>
      <c r="F94" s="20"/>
    </row>
    <row r="95" spans="1:702" ht="27.6" x14ac:dyDescent="0.3">
      <c r="A95" s="36" t="s">
        <v>135</v>
      </c>
      <c r="B95" s="27" t="s">
        <v>88</v>
      </c>
      <c r="C95" s="16" t="s">
        <v>31</v>
      </c>
      <c r="D95" s="18">
        <v>1</v>
      </c>
      <c r="E95" s="19"/>
      <c r="F95" s="21">
        <f>ROUND(D95*E95,2)</f>
        <v>0</v>
      </c>
      <c r="ZY95" s="1" t="s">
        <v>32</v>
      </c>
      <c r="ZZ95" s="4" t="s">
        <v>136</v>
      </c>
    </row>
    <row r="96" spans="1:702" ht="26.4" x14ac:dyDescent="0.3">
      <c r="A96" s="38"/>
      <c r="B96" s="28" t="s">
        <v>129</v>
      </c>
      <c r="C96" s="16"/>
      <c r="D96" s="17"/>
      <c r="E96" s="17"/>
      <c r="F96" s="20"/>
    </row>
    <row r="97" spans="1:702" x14ac:dyDescent="0.3">
      <c r="A97" s="38"/>
      <c r="B97" s="28" t="s">
        <v>137</v>
      </c>
      <c r="C97" s="16"/>
      <c r="D97" s="17"/>
      <c r="E97" s="17"/>
      <c r="F97" s="20"/>
    </row>
    <row r="98" spans="1:702" ht="27.6" x14ac:dyDescent="0.3">
      <c r="A98" s="36" t="s">
        <v>138</v>
      </c>
      <c r="B98" s="27" t="s">
        <v>88</v>
      </c>
      <c r="C98" s="16" t="s">
        <v>31</v>
      </c>
      <c r="D98" s="18">
        <v>1</v>
      </c>
      <c r="E98" s="19"/>
      <c r="F98" s="21">
        <f>ROUND(D98*E98,2)</f>
        <v>0</v>
      </c>
      <c r="ZY98" s="1" t="s">
        <v>32</v>
      </c>
      <c r="ZZ98" s="4" t="s">
        <v>139</v>
      </c>
    </row>
    <row r="99" spans="1:702" ht="26.4" x14ac:dyDescent="0.3">
      <c r="A99" s="38"/>
      <c r="B99" s="28" t="s">
        <v>140</v>
      </c>
      <c r="C99" s="16"/>
      <c r="D99" s="17"/>
      <c r="E99" s="17"/>
      <c r="F99" s="20"/>
    </row>
    <row r="100" spans="1:702" x14ac:dyDescent="0.3">
      <c r="A100" s="38"/>
      <c r="B100" s="28" t="s">
        <v>141</v>
      </c>
      <c r="C100" s="16"/>
      <c r="D100" s="17"/>
      <c r="E100" s="17"/>
      <c r="F100" s="20"/>
    </row>
    <row r="101" spans="1:702" ht="27.6" x14ac:dyDescent="0.3">
      <c r="A101" s="36" t="s">
        <v>142</v>
      </c>
      <c r="B101" s="27" t="s">
        <v>88</v>
      </c>
      <c r="C101" s="16" t="s">
        <v>31</v>
      </c>
      <c r="D101" s="18">
        <v>1</v>
      </c>
      <c r="E101" s="19"/>
      <c r="F101" s="21">
        <f>ROUND(D101*E101,2)</f>
        <v>0</v>
      </c>
      <c r="ZY101" s="1" t="s">
        <v>32</v>
      </c>
      <c r="ZZ101" s="4" t="s">
        <v>143</v>
      </c>
    </row>
    <row r="102" spans="1:702" ht="26.4" x14ac:dyDescent="0.3">
      <c r="A102" s="38"/>
      <c r="B102" s="28" t="s">
        <v>144</v>
      </c>
      <c r="C102" s="16"/>
      <c r="D102" s="17"/>
      <c r="E102" s="17"/>
      <c r="F102" s="20"/>
    </row>
    <row r="103" spans="1:702" x14ac:dyDescent="0.3">
      <c r="A103" s="38"/>
      <c r="B103" s="28" t="s">
        <v>145</v>
      </c>
      <c r="C103" s="16"/>
      <c r="D103" s="17"/>
      <c r="E103" s="17"/>
      <c r="F103" s="20"/>
    </row>
    <row r="104" spans="1:702" ht="27.6" x14ac:dyDescent="0.3">
      <c r="A104" s="36" t="s">
        <v>146</v>
      </c>
      <c r="B104" s="27" t="s">
        <v>88</v>
      </c>
      <c r="C104" s="16" t="s">
        <v>31</v>
      </c>
      <c r="D104" s="18">
        <v>1</v>
      </c>
      <c r="E104" s="19"/>
      <c r="F104" s="21">
        <f>ROUND(D104*E104,2)</f>
        <v>0</v>
      </c>
      <c r="ZY104" s="1" t="s">
        <v>32</v>
      </c>
      <c r="ZZ104" s="4" t="s">
        <v>147</v>
      </c>
    </row>
    <row r="105" spans="1:702" ht="26.4" x14ac:dyDescent="0.3">
      <c r="A105" s="38"/>
      <c r="B105" s="28" t="s">
        <v>148</v>
      </c>
      <c r="C105" s="16"/>
      <c r="D105" s="17"/>
      <c r="E105" s="17"/>
      <c r="F105" s="20"/>
    </row>
    <row r="106" spans="1:702" x14ac:dyDescent="0.3">
      <c r="A106" s="38"/>
      <c r="B106" s="28" t="s">
        <v>149</v>
      </c>
      <c r="C106" s="16"/>
      <c r="D106" s="17"/>
      <c r="E106" s="17"/>
      <c r="F106" s="20"/>
    </row>
    <row r="107" spans="1:702" ht="27.6" x14ac:dyDescent="0.3">
      <c r="A107" s="36" t="s">
        <v>150</v>
      </c>
      <c r="B107" s="27" t="s">
        <v>88</v>
      </c>
      <c r="C107" s="16" t="s">
        <v>31</v>
      </c>
      <c r="D107" s="18">
        <v>1</v>
      </c>
      <c r="E107" s="19"/>
      <c r="F107" s="21">
        <f>ROUND(D107*E107,2)</f>
        <v>0</v>
      </c>
      <c r="ZY107" s="1" t="s">
        <v>32</v>
      </c>
      <c r="ZZ107" s="4" t="s">
        <v>151</v>
      </c>
    </row>
    <row r="108" spans="1:702" ht="26.4" x14ac:dyDescent="0.3">
      <c r="A108" s="38"/>
      <c r="B108" s="28" t="s">
        <v>152</v>
      </c>
      <c r="C108" s="16"/>
      <c r="D108" s="17"/>
      <c r="E108" s="17"/>
      <c r="F108" s="20"/>
    </row>
    <row r="109" spans="1:702" x14ac:dyDescent="0.3">
      <c r="A109" s="38"/>
      <c r="B109" s="28" t="s">
        <v>153</v>
      </c>
      <c r="C109" s="16"/>
      <c r="D109" s="17"/>
      <c r="E109" s="17"/>
      <c r="F109" s="20"/>
    </row>
    <row r="110" spans="1:702" ht="27.6" x14ac:dyDescent="0.3">
      <c r="A110" s="36" t="s">
        <v>154</v>
      </c>
      <c r="B110" s="27" t="s">
        <v>88</v>
      </c>
      <c r="C110" s="16" t="s">
        <v>31</v>
      </c>
      <c r="D110" s="18">
        <v>6</v>
      </c>
      <c r="E110" s="19"/>
      <c r="F110" s="21">
        <f>ROUND(D110*E110,2)</f>
        <v>0</v>
      </c>
      <c r="ZY110" s="1" t="s">
        <v>32</v>
      </c>
      <c r="ZZ110" s="4" t="s">
        <v>155</v>
      </c>
    </row>
    <row r="111" spans="1:702" ht="26.4" x14ac:dyDescent="0.3">
      <c r="A111" s="38"/>
      <c r="B111" s="28" t="s">
        <v>156</v>
      </c>
      <c r="C111" s="16"/>
      <c r="D111" s="17"/>
      <c r="E111" s="17"/>
      <c r="F111" s="20"/>
    </row>
    <row r="112" spans="1:702" x14ac:dyDescent="0.3">
      <c r="A112" s="38"/>
      <c r="B112" s="28" t="s">
        <v>157</v>
      </c>
      <c r="C112" s="16"/>
      <c r="D112" s="17"/>
      <c r="E112" s="17"/>
      <c r="F112" s="20"/>
    </row>
    <row r="113" spans="1:702" ht="27.6" x14ac:dyDescent="0.3">
      <c r="A113" s="36" t="s">
        <v>158</v>
      </c>
      <c r="B113" s="27" t="s">
        <v>88</v>
      </c>
      <c r="C113" s="16" t="s">
        <v>31</v>
      </c>
      <c r="D113" s="18">
        <v>1</v>
      </c>
      <c r="E113" s="19"/>
      <c r="F113" s="21">
        <f>ROUND(D113*E113,2)</f>
        <v>0</v>
      </c>
      <c r="ZY113" s="1" t="s">
        <v>32</v>
      </c>
      <c r="ZZ113" s="4" t="s">
        <v>159</v>
      </c>
    </row>
    <row r="114" spans="1:702" ht="26.4" x14ac:dyDescent="0.3">
      <c r="A114" s="38"/>
      <c r="B114" s="28" t="s">
        <v>160</v>
      </c>
      <c r="C114" s="16"/>
      <c r="D114" s="17"/>
      <c r="E114" s="17"/>
      <c r="F114" s="20"/>
    </row>
    <row r="115" spans="1:702" x14ac:dyDescent="0.3">
      <c r="A115" s="38"/>
      <c r="B115" s="28" t="s">
        <v>161</v>
      </c>
      <c r="C115" s="16"/>
      <c r="D115" s="17"/>
      <c r="E115" s="17"/>
      <c r="F115" s="20"/>
    </row>
    <row r="116" spans="1:702" x14ac:dyDescent="0.3">
      <c r="A116" s="38"/>
      <c r="B116" s="23"/>
      <c r="C116" s="16"/>
      <c r="D116" s="17"/>
      <c r="E116" s="17"/>
      <c r="F116" s="20"/>
    </row>
    <row r="117" spans="1:702" x14ac:dyDescent="0.3">
      <c r="A117" s="37"/>
      <c r="B117" s="15" t="s">
        <v>163</v>
      </c>
      <c r="C117" s="16"/>
      <c r="D117" s="17"/>
      <c r="E117" s="17"/>
      <c r="F117" s="22">
        <f>SUBTOTAL(109,F7:F116)</f>
        <v>0</v>
      </c>
      <c r="ZY117" s="1" t="s">
        <v>162</v>
      </c>
    </row>
    <row r="118" spans="1:702" x14ac:dyDescent="0.3">
      <c r="A118" s="38"/>
      <c r="B118" s="23"/>
      <c r="C118" s="16"/>
      <c r="D118" s="17"/>
      <c r="E118" s="17"/>
      <c r="F118" s="20"/>
    </row>
    <row r="119" spans="1:702" x14ac:dyDescent="0.3">
      <c r="A119" s="39"/>
      <c r="B119" s="30"/>
      <c r="C119" s="31"/>
      <c r="D119" s="32"/>
      <c r="E119" s="32"/>
      <c r="F119" s="33"/>
    </row>
    <row r="121" spans="1:702" x14ac:dyDescent="0.3">
      <c r="B121" s="40" t="s">
        <v>165</v>
      </c>
      <c r="F121" s="3">
        <f>SUBTOTAL(109,F3:F119)</f>
        <v>0</v>
      </c>
      <c r="ZY121" s="1" t="s">
        <v>164</v>
      </c>
    </row>
    <row r="122" spans="1:702" x14ac:dyDescent="0.3">
      <c r="B122" s="41" t="str">
        <f>CONCATENATE("TVA (",'Recap Generale'!D12,"%)")</f>
        <v>TVA (20%)</v>
      </c>
      <c r="F122" s="3">
        <f>(F121*'Recap Generale'!D12)/100</f>
        <v>0</v>
      </c>
      <c r="ZY122" s="1" t="s">
        <v>1</v>
      </c>
    </row>
    <row r="123" spans="1:702" x14ac:dyDescent="0.3">
      <c r="B123" s="40" t="s">
        <v>167</v>
      </c>
      <c r="F123" s="3">
        <f>F121+F122</f>
        <v>0</v>
      </c>
      <c r="ZY123" s="1" t="s">
        <v>166</v>
      </c>
    </row>
  </sheetData>
  <sheetProtection algorithmName="SHA-512" hashValue="OLsANZz/72iur8gnUB6vjTp7dINwNm9Dlz3bQnsfY5+LIfacFuEtkG3vBL0qw2ZnTwhT8OG5KYh61/Wdjc5aWA==" saltValue="8Abae1dzu2P9/h6whp1K9Q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N°05 Page de garde</vt:lpstr>
      <vt:lpstr>Lot N°05 MENUISERIE EXTERIEURE</vt:lpstr>
      <vt:lpstr>'Lot N°05 MENUISERIE EXTERIEURE'!Impression_des_titres</vt:lpstr>
      <vt:lpstr>'Lot N°05 MENUISERIE EXTERIEURE'!Zone_d_impression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2026-02-02T08:13:37Z</dcterms:created>
  <dcterms:modified xsi:type="dcterms:W3CDTF">2026-02-02T08:13:56Z</dcterms:modified>
</cp:coreProperties>
</file>